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drova.silvie\OneDrive - Jihomoravský kraj\VZ\INTEMAC\Vybavení\Na profil\PD\6_PD_INTEMAC_vybaveni_cast_2\"/>
    </mc:Choice>
  </mc:AlternateContent>
  <xr:revisionPtr revIDLastSave="95" documentId="11_8416C9523D3834E5C87025BB80DA8D1A9C98D38F" xr6:coauthVersionLast="45" xr6:coauthVersionMax="45" xr10:uidLastSave="{2F3A2831-3392-4A00-9C6A-0ABCE82D6603}"/>
  <bookViews>
    <workbookView xWindow="-110" yWindow="-110" windowWidth="19420" windowHeight="10420" xr2:uid="{00000000-000D-0000-FFFF-FFFF00000000}"/>
  </bookViews>
  <sheets>
    <sheet name="List1" sheetId="1" r:id="rId1"/>
  </sheets>
  <definedNames>
    <definedName name="_xlnm.Print_Titles" localSheetId="0">List1!$6:$6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E10" i="1" l="1"/>
  <c r="E9" i="1"/>
  <c r="H10" i="1" l="1"/>
  <c r="I10" i="1"/>
  <c r="H9" i="1"/>
  <c r="I9" i="1"/>
  <c r="E8" i="1" l="1"/>
  <c r="E7" i="1"/>
  <c r="E11" i="1"/>
  <c r="E12" i="1"/>
  <c r="E13" i="1"/>
  <c r="E14" i="1"/>
  <c r="E15" i="1"/>
  <c r="E16" i="1"/>
  <c r="E17" i="1"/>
  <c r="E18" i="1"/>
  <c r="H17" i="1" l="1"/>
  <c r="I17" i="1"/>
  <c r="H18" i="1"/>
  <c r="I18" i="1"/>
  <c r="H11" i="1"/>
  <c r="I11" i="1"/>
  <c r="H15" i="1"/>
  <c r="I15" i="1"/>
  <c r="H7" i="1"/>
  <c r="I7" i="1"/>
  <c r="H16" i="1"/>
  <c r="I16" i="1"/>
  <c r="H8" i="1"/>
  <c r="I8" i="1"/>
  <c r="H14" i="1"/>
  <c r="I14" i="1"/>
  <c r="H12" i="1"/>
  <c r="I12" i="1"/>
  <c r="H13" i="1"/>
  <c r="I13" i="1"/>
  <c r="I20" i="1" l="1"/>
  <c r="H20" i="1"/>
</calcChain>
</file>

<file path=xl/sharedStrings.xml><?xml version="1.0" encoding="utf-8"?>
<sst xmlns="http://schemas.openxmlformats.org/spreadsheetml/2006/main" count="44" uniqueCount="41">
  <si>
    <t>TYPOLOGIE</t>
  </si>
  <si>
    <t>POČET</t>
  </si>
  <si>
    <t>N</t>
  </si>
  <si>
    <t>ÚLOŽNÝ REGÁL</t>
  </si>
  <si>
    <t>DRŽÁK NA ZEĎ
PRO PRACOVNÍ UTĚRKY</t>
  </si>
  <si>
    <t>LÉKÁRNIČKA KOVOVÁ
NÁSTĚNNÁ</t>
  </si>
  <si>
    <t>ŽIDLE LABORATORNÍ</t>
  </si>
  <si>
    <t>POHOTOVOSTNÍ SADA
MALÁ</t>
  </si>
  <si>
    <t>BEZPEČNOSTNÍ ZNAČKY - SADA</t>
  </si>
  <si>
    <t>OZNAČENÍ</t>
  </si>
  <si>
    <t>254</t>
  </si>
  <si>
    <t>351</t>
  </si>
  <si>
    <t>154</t>
  </si>
  <si>
    <t>151</t>
  </si>
  <si>
    <t>153</t>
  </si>
  <si>
    <t>156</t>
  </si>
  <si>
    <t>252</t>
  </si>
  <si>
    <t>SK1</t>
  </si>
  <si>
    <t>1000 x 500 x 2000 mm</t>
  </si>
  <si>
    <t>SK5</t>
  </si>
  <si>
    <t>SK6</t>
  </si>
  <si>
    <t>SK7</t>
  </si>
  <si>
    <t>SKŘÍŇ S KŘÍDLOVÝMI DVEŘMI</t>
  </si>
  <si>
    <t>1023 x 555 x 1000</t>
  </si>
  <si>
    <t>1023 x 400 x 2000</t>
  </si>
  <si>
    <t>VÝKLOPNÝ PŘEPRAVNÍK</t>
  </si>
  <si>
    <t>535 x 1200 x 920</t>
  </si>
  <si>
    <t>600 x 600 x 960</t>
  </si>
  <si>
    <t>STOJAN NA VÁZACÍ PROSTŘEDKY</t>
  </si>
  <si>
    <t>v.1965</t>
  </si>
  <si>
    <t>1200-1500 x 700-800 x 800-900</t>
  </si>
  <si>
    <t>Výpis prvků</t>
  </si>
  <si>
    <t>STŮL DÍLENSKÝ POJÍZDNÝ</t>
  </si>
  <si>
    <t>Orientační rozměry</t>
  </si>
  <si>
    <t>Cena v Kč/ks bez DPH</t>
  </si>
  <si>
    <t>Cena v Kč/ks s DPH</t>
  </si>
  <si>
    <t>Celkem v Kč bez DPH</t>
  </si>
  <si>
    <t>Celkem v Kč s DPH</t>
  </si>
  <si>
    <t>Místnost</t>
  </si>
  <si>
    <t>Celkem:</t>
  </si>
  <si>
    <t>Rozšíření centra Intemac - Nábytek a vybavení laboratorní části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</si>
</sst>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_-* #,##0\ _K_č_-;\-* #,##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2" fontId="3" fillId="0" borderId="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_-* #,##0.00\ _K_č_-;\-* #,##0.00\ _K_č_-;_-* &quot;-&quot;??\ _K_č_-;_-@_-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6:P18" totalsRowShown="0" headerRowDxfId="20" dataDxfId="18" headerRowBorderDxfId="19" tableBorderDxfId="17" totalsRowBorderDxfId="16">
  <tableColumns count="16">
    <tableColumn id="1" xr3:uid="{00000000-0010-0000-0000-000001000000}" name="N" dataDxfId="15"/>
    <tableColumn id="10" xr3:uid="{00000000-0010-0000-0000-00000A000000}" name="OZNAČENÍ" dataDxfId="14"/>
    <tableColumn id="6" xr3:uid="{00000000-0010-0000-0000-000006000000}" name="TYPOLOGIE" dataDxfId="13"/>
    <tableColumn id="2" xr3:uid="{00000000-0010-0000-0000-000002000000}" name="Orientační rozměry" dataDxfId="12"/>
    <tableColumn id="7" xr3:uid="{00000000-0010-0000-0000-000007000000}" name="POČET" dataDxfId="11"/>
    <tableColumn id="8" xr3:uid="{00000000-0010-0000-0000-000008000000}" name="Cena v Kč/ks bez DPH" dataDxfId="10"/>
    <tableColumn id="3" xr3:uid="{00000000-0010-0000-0000-000003000000}" name="Cena v Kč/ks s DPH" dataDxfId="9">
      <calculatedColumnFormula>Tabulka1[[#This Row],[Cena v Kč/ks bez DPH]]*1.21</calculatedColumnFormula>
    </tableColumn>
    <tableColumn id="9" xr3:uid="{00000000-0010-0000-0000-000009000000}" name="Celkem v Kč bez DPH" dataDxfId="8">
      <calculatedColumnFormula>(Tabulka1[[#This Row],[Cena v Kč/ks bez DPH]]*Tabulka1[[#This Row],[POČET]])</calculatedColumnFormula>
    </tableColumn>
    <tableColumn id="11" xr3:uid="{00000000-0010-0000-0000-00000B000000}" name="Celkem v Kč s DPH" dataDxfId="7">
      <calculatedColumnFormula>Tabulka1[[#This Row],[Cena v Kč/ks s DPH]]*Tabulka1[[#This Row],[POČET]]</calculatedColumnFormula>
    </tableColumn>
    <tableColumn id="12" xr3:uid="{00000000-0010-0000-0000-00000C000000}" name="151" dataDxfId="6"/>
    <tableColumn id="14" xr3:uid="{00000000-0010-0000-0000-00000E000000}" name="153" dataDxfId="5"/>
    <tableColumn id="16" xr3:uid="{00000000-0010-0000-0000-000010000000}" name="154" dataDxfId="4"/>
    <tableColumn id="15" xr3:uid="{00000000-0010-0000-0000-00000F000000}" name="156" dataDxfId="3"/>
    <tableColumn id="20" xr3:uid="{00000000-0010-0000-0000-000014000000}" name="252" dataDxfId="2"/>
    <tableColumn id="21" xr3:uid="{00000000-0010-0000-0000-000015000000}" name="254" dataDxfId="1"/>
    <tableColumn id="22" xr3:uid="{00000000-0010-0000-0000-000016000000}" name="35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8"/>
  <sheetViews>
    <sheetView tabSelected="1" zoomScale="80" zoomScaleNormal="80" workbookViewId="0">
      <selection activeCell="D26" sqref="D26"/>
    </sheetView>
  </sheetViews>
  <sheetFormatPr defaultColWidth="9.1796875" defaultRowHeight="12" x14ac:dyDescent="0.35"/>
  <cols>
    <col min="1" max="1" width="5.7265625" style="1" customWidth="1"/>
    <col min="2" max="2" width="9.453125" style="1" customWidth="1"/>
    <col min="3" max="4" width="19.1796875" style="1" customWidth="1"/>
    <col min="5" max="5" width="6.90625" style="1" customWidth="1"/>
    <col min="6" max="6" width="16.08984375" style="2" customWidth="1"/>
    <col min="7" max="7" width="15.6328125" style="2" customWidth="1"/>
    <col min="8" max="8" width="14.7265625" style="3" customWidth="1"/>
    <col min="9" max="9" width="15.26953125" style="3" customWidth="1"/>
    <col min="10" max="16" width="5.54296875" style="1" customWidth="1"/>
    <col min="17" max="16384" width="9.1796875" style="1"/>
  </cols>
  <sheetData>
    <row r="1" spans="1:17" ht="18.5" x14ac:dyDescent="0.35">
      <c r="A1" s="38" t="s">
        <v>40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7" ht="18.5" x14ac:dyDescent="0.35">
      <c r="A2" s="8"/>
      <c r="B2" s="8"/>
      <c r="C2" s="8"/>
      <c r="D2" s="8"/>
      <c r="E2" s="8"/>
      <c r="F2" s="9"/>
      <c r="G2" s="9"/>
      <c r="H2" s="8"/>
      <c r="I2" s="8"/>
      <c r="J2" s="8"/>
      <c r="K2" s="8"/>
      <c r="L2" s="8"/>
      <c r="M2" s="8"/>
      <c r="N2" s="8"/>
      <c r="O2" s="8"/>
      <c r="P2" s="8"/>
    </row>
    <row r="3" spans="1:17" ht="18.5" x14ac:dyDescent="0.35">
      <c r="A3" s="38" t="s">
        <v>31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7" ht="19" thickBot="1" x14ac:dyDescent="0.4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7" ht="12.5" thickBot="1" x14ac:dyDescent="0.4">
      <c r="J5" s="40" t="s">
        <v>38</v>
      </c>
      <c r="K5" s="41"/>
      <c r="L5" s="41"/>
      <c r="M5" s="41"/>
      <c r="N5" s="41"/>
      <c r="O5" s="41"/>
      <c r="P5" s="42"/>
    </row>
    <row r="6" spans="1:17" ht="24.5" thickBot="1" x14ac:dyDescent="0.4">
      <c r="A6" s="20" t="s">
        <v>2</v>
      </c>
      <c r="B6" s="21" t="s">
        <v>9</v>
      </c>
      <c r="C6" s="21" t="s">
        <v>0</v>
      </c>
      <c r="D6" s="21" t="s">
        <v>33</v>
      </c>
      <c r="E6" s="21" t="s">
        <v>1</v>
      </c>
      <c r="F6" s="22" t="s">
        <v>34</v>
      </c>
      <c r="G6" s="22" t="s">
        <v>35</v>
      </c>
      <c r="H6" s="32" t="s">
        <v>36</v>
      </c>
      <c r="I6" s="32" t="s">
        <v>37</v>
      </c>
      <c r="J6" s="33" t="s">
        <v>13</v>
      </c>
      <c r="K6" s="33" t="s">
        <v>14</v>
      </c>
      <c r="L6" s="33" t="s">
        <v>12</v>
      </c>
      <c r="M6" s="33" t="s">
        <v>15</v>
      </c>
      <c r="N6" s="33" t="s">
        <v>16</v>
      </c>
      <c r="O6" s="33" t="s">
        <v>10</v>
      </c>
      <c r="P6" s="34" t="s">
        <v>11</v>
      </c>
      <c r="Q6" s="4"/>
    </row>
    <row r="7" spans="1:17" ht="30" customHeight="1" x14ac:dyDescent="0.35">
      <c r="A7" s="10">
        <v>11</v>
      </c>
      <c r="B7" s="16" t="s">
        <v>17</v>
      </c>
      <c r="C7" s="12" t="s">
        <v>3</v>
      </c>
      <c r="D7" s="12" t="s">
        <v>18</v>
      </c>
      <c r="E7" s="11">
        <f>SUM(Tabulka1[[#This Row],[151]:[351]])</f>
        <v>12</v>
      </c>
      <c r="F7" s="25">
        <v>0</v>
      </c>
      <c r="G7" s="27">
        <f>Tabulka1[[#This Row],[Cena v Kč/ks bez DPH]]*1.21</f>
        <v>0</v>
      </c>
      <c r="H7" s="26">
        <f>(Tabulka1[[#This Row],[Cena v Kč/ks bez DPH]]*Tabulka1[[#This Row],[POČET]])</f>
        <v>0</v>
      </c>
      <c r="I7" s="26">
        <f>Tabulka1[[#This Row],[Cena v Kč/ks s DPH]]*Tabulka1[[#This Row],[POČET]]</f>
        <v>0</v>
      </c>
      <c r="J7" s="11"/>
      <c r="K7" s="11">
        <v>12</v>
      </c>
      <c r="L7" s="11"/>
      <c r="M7" s="11"/>
      <c r="N7" s="11"/>
      <c r="O7" s="11"/>
      <c r="P7" s="13"/>
    </row>
    <row r="8" spans="1:17" ht="30" customHeight="1" x14ac:dyDescent="0.35">
      <c r="A8" s="10">
        <v>15</v>
      </c>
      <c r="B8" s="16" t="s">
        <v>19</v>
      </c>
      <c r="C8" s="12" t="s">
        <v>3</v>
      </c>
      <c r="D8" s="12" t="s">
        <v>18</v>
      </c>
      <c r="E8" s="11">
        <f>SUM(Tabulka1[[#This Row],[151]:[351]])</f>
        <v>2</v>
      </c>
      <c r="F8" s="25">
        <v>0</v>
      </c>
      <c r="G8" s="27">
        <f>Tabulka1[[#This Row],[Cena v Kč/ks bez DPH]]*1.21</f>
        <v>0</v>
      </c>
      <c r="H8" s="26">
        <f>(Tabulka1[[#This Row],[Cena v Kč/ks bez DPH]]*Tabulka1[[#This Row],[POČET]])</f>
        <v>0</v>
      </c>
      <c r="I8" s="26">
        <f>Tabulka1[[#This Row],[Cena v Kč/ks s DPH]]*Tabulka1[[#This Row],[POČET]]</f>
        <v>0</v>
      </c>
      <c r="J8" s="11">
        <v>2</v>
      </c>
      <c r="K8" s="11"/>
      <c r="L8" s="11"/>
      <c r="M8" s="11"/>
      <c r="N8" s="11"/>
      <c r="O8" s="11"/>
      <c r="P8" s="13"/>
    </row>
    <row r="9" spans="1:17" ht="30" customHeight="1" x14ac:dyDescent="0.35">
      <c r="A9" s="17">
        <v>16</v>
      </c>
      <c r="B9" s="18" t="s">
        <v>20</v>
      </c>
      <c r="C9" s="19" t="s">
        <v>22</v>
      </c>
      <c r="D9" s="19" t="s">
        <v>23</v>
      </c>
      <c r="E9" s="14">
        <f>SUM(Tabulka1[[#This Row],[151]:[351]])</f>
        <v>1</v>
      </c>
      <c r="F9" s="25">
        <v>0</v>
      </c>
      <c r="G9" s="28">
        <f>Tabulka1[[#This Row],[Cena v Kč/ks bez DPH]]*1.21</f>
        <v>0</v>
      </c>
      <c r="H9" s="29">
        <f>(Tabulka1[[#This Row],[Cena v Kč/ks bez DPH]]*Tabulka1[[#This Row],[POČET]])</f>
        <v>0</v>
      </c>
      <c r="I9" s="29">
        <f>Tabulka1[[#This Row],[Cena v Kč/ks s DPH]]*Tabulka1[[#This Row],[POČET]]</f>
        <v>0</v>
      </c>
      <c r="J9" s="14">
        <v>1</v>
      </c>
      <c r="K9" s="14"/>
      <c r="L9" s="14"/>
      <c r="M9" s="14"/>
      <c r="N9" s="14"/>
      <c r="O9" s="14"/>
      <c r="P9" s="15"/>
    </row>
    <row r="10" spans="1:17" ht="30" customHeight="1" x14ac:dyDescent="0.35">
      <c r="A10" s="17">
        <v>17</v>
      </c>
      <c r="B10" s="18" t="s">
        <v>21</v>
      </c>
      <c r="C10" s="19" t="s">
        <v>22</v>
      </c>
      <c r="D10" s="19" t="s">
        <v>24</v>
      </c>
      <c r="E10" s="14">
        <f>SUM(Tabulka1[[#This Row],[151]:[351]])</f>
        <v>1</v>
      </c>
      <c r="F10" s="25">
        <v>0</v>
      </c>
      <c r="G10" s="28">
        <f>Tabulka1[[#This Row],[Cena v Kč/ks bez DPH]]*1.21</f>
        <v>0</v>
      </c>
      <c r="H10" s="29">
        <f>(Tabulka1[[#This Row],[Cena v Kč/ks bez DPH]]*Tabulka1[[#This Row],[POČET]])</f>
        <v>0</v>
      </c>
      <c r="I10" s="29">
        <f>Tabulka1[[#This Row],[Cena v Kč/ks s DPH]]*Tabulka1[[#This Row],[POČET]]</f>
        <v>0</v>
      </c>
      <c r="J10" s="14">
        <v>1</v>
      </c>
      <c r="K10" s="14"/>
      <c r="L10" s="14"/>
      <c r="M10" s="14"/>
      <c r="N10" s="14"/>
      <c r="O10" s="14"/>
      <c r="P10" s="15"/>
    </row>
    <row r="11" spans="1:17" ht="30" customHeight="1" x14ac:dyDescent="0.35">
      <c r="A11" s="10">
        <v>30</v>
      </c>
      <c r="B11" s="11"/>
      <c r="C11" s="12" t="s">
        <v>4</v>
      </c>
      <c r="D11" s="12"/>
      <c r="E11" s="11">
        <f>SUM(Tabulka1[[#This Row],[151]:[351]])</f>
        <v>1</v>
      </c>
      <c r="F11" s="25">
        <v>0</v>
      </c>
      <c r="G11" s="30">
        <f>Tabulka1[[#This Row],[Cena v Kč/ks bez DPH]]*1.21</f>
        <v>0</v>
      </c>
      <c r="H11" s="31">
        <f>(Tabulka1[[#This Row],[Cena v Kč/ks bez DPH]]*Tabulka1[[#This Row],[POČET]])</f>
        <v>0</v>
      </c>
      <c r="I11" s="31">
        <f>Tabulka1[[#This Row],[Cena v Kč/ks s DPH]]*Tabulka1[[#This Row],[POČET]]</f>
        <v>0</v>
      </c>
      <c r="J11" s="14">
        <v>1</v>
      </c>
      <c r="K11" s="14"/>
      <c r="L11" s="14"/>
      <c r="M11" s="14"/>
      <c r="N11" s="14"/>
      <c r="O11" s="14"/>
      <c r="P11" s="15"/>
    </row>
    <row r="12" spans="1:17" ht="30" customHeight="1" x14ac:dyDescent="0.35">
      <c r="A12" s="10">
        <v>31</v>
      </c>
      <c r="B12" s="11"/>
      <c r="C12" s="12" t="s">
        <v>5</v>
      </c>
      <c r="D12" s="12"/>
      <c r="E12" s="11">
        <f>SUM(Tabulka1[[#This Row],[151]:[351]])</f>
        <v>1</v>
      </c>
      <c r="F12" s="25">
        <v>0</v>
      </c>
      <c r="G12" s="30">
        <f>Tabulka1[[#This Row],[Cena v Kč/ks bez DPH]]*1.21</f>
        <v>0</v>
      </c>
      <c r="H12" s="31">
        <f>(Tabulka1[[#This Row],[Cena v Kč/ks bez DPH]]*Tabulka1[[#This Row],[POČET]])</f>
        <v>0</v>
      </c>
      <c r="I12" s="31">
        <f>Tabulka1[[#This Row],[Cena v Kč/ks s DPH]]*Tabulka1[[#This Row],[POČET]]</f>
        <v>0</v>
      </c>
      <c r="J12" s="14">
        <v>1</v>
      </c>
      <c r="K12" s="14"/>
      <c r="L12" s="14"/>
      <c r="M12" s="14"/>
      <c r="N12" s="14"/>
      <c r="O12" s="14"/>
      <c r="P12" s="15"/>
    </row>
    <row r="13" spans="1:17" ht="30" customHeight="1" x14ac:dyDescent="0.35">
      <c r="A13" s="10">
        <v>33</v>
      </c>
      <c r="B13" s="11"/>
      <c r="C13" s="12" t="s">
        <v>32</v>
      </c>
      <c r="D13" s="12" t="s">
        <v>30</v>
      </c>
      <c r="E13" s="11">
        <f>SUM(Tabulka1[[#This Row],[151]:[351]])</f>
        <v>1</v>
      </c>
      <c r="F13" s="25">
        <v>0</v>
      </c>
      <c r="G13" s="30">
        <f>Tabulka1[[#This Row],[Cena v Kč/ks bez DPH]]*1.21</f>
        <v>0</v>
      </c>
      <c r="H13" s="31">
        <f>(Tabulka1[[#This Row],[Cena v Kč/ks bez DPH]]*Tabulka1[[#This Row],[POČET]])</f>
        <v>0</v>
      </c>
      <c r="I13" s="31">
        <f>Tabulka1[[#This Row],[Cena v Kč/ks s DPH]]*Tabulka1[[#This Row],[POČET]]</f>
        <v>0</v>
      </c>
      <c r="J13" s="14">
        <v>1</v>
      </c>
      <c r="K13" s="14"/>
      <c r="L13" s="14"/>
      <c r="M13" s="14"/>
      <c r="N13" s="14"/>
      <c r="O13" s="14"/>
      <c r="P13" s="15"/>
    </row>
    <row r="14" spans="1:17" ht="30" customHeight="1" x14ac:dyDescent="0.35">
      <c r="A14" s="10">
        <v>34</v>
      </c>
      <c r="B14" s="11"/>
      <c r="C14" s="12" t="s">
        <v>25</v>
      </c>
      <c r="D14" s="12" t="s">
        <v>26</v>
      </c>
      <c r="E14" s="11">
        <f>SUM(Tabulka1[[#This Row],[151]:[351]])</f>
        <v>2</v>
      </c>
      <c r="F14" s="25">
        <v>0</v>
      </c>
      <c r="G14" s="30">
        <f>Tabulka1[[#This Row],[Cena v Kč/ks bez DPH]]*1.21</f>
        <v>0</v>
      </c>
      <c r="H14" s="31">
        <f>(Tabulka1[[#This Row],[Cena v Kč/ks bez DPH]]*Tabulka1[[#This Row],[POČET]])</f>
        <v>0</v>
      </c>
      <c r="I14" s="31">
        <f>Tabulka1[[#This Row],[Cena v Kč/ks s DPH]]*Tabulka1[[#This Row],[POČET]]</f>
        <v>0</v>
      </c>
      <c r="J14" s="14">
        <v>2</v>
      </c>
      <c r="K14" s="14"/>
      <c r="L14" s="14"/>
      <c r="M14" s="14"/>
      <c r="N14" s="14"/>
      <c r="O14" s="14"/>
      <c r="P14" s="15"/>
    </row>
    <row r="15" spans="1:17" ht="30" customHeight="1" x14ac:dyDescent="0.35">
      <c r="A15" s="10">
        <v>35</v>
      </c>
      <c r="B15" s="11"/>
      <c r="C15" s="12" t="s">
        <v>6</v>
      </c>
      <c r="D15" s="12" t="s">
        <v>27</v>
      </c>
      <c r="E15" s="11">
        <f>SUM(Tabulka1[[#This Row],[151]:[351]])</f>
        <v>2</v>
      </c>
      <c r="F15" s="25">
        <v>0</v>
      </c>
      <c r="G15" s="30">
        <f>Tabulka1[[#This Row],[Cena v Kč/ks bez DPH]]*1.21</f>
        <v>0</v>
      </c>
      <c r="H15" s="31">
        <f>(Tabulka1[[#This Row],[Cena v Kč/ks bez DPH]]*Tabulka1[[#This Row],[POČET]])</f>
        <v>0</v>
      </c>
      <c r="I15" s="31">
        <f>Tabulka1[[#This Row],[Cena v Kč/ks s DPH]]*Tabulka1[[#This Row],[POČET]]</f>
        <v>0</v>
      </c>
      <c r="J15" s="14">
        <v>2</v>
      </c>
      <c r="K15" s="14"/>
      <c r="L15" s="14"/>
      <c r="M15" s="14"/>
      <c r="N15" s="14"/>
      <c r="O15" s="14"/>
      <c r="P15" s="15"/>
    </row>
    <row r="16" spans="1:17" ht="30" customHeight="1" x14ac:dyDescent="0.35">
      <c r="A16" s="10">
        <v>36</v>
      </c>
      <c r="B16" s="11"/>
      <c r="C16" s="12" t="s">
        <v>28</v>
      </c>
      <c r="D16" s="12" t="s">
        <v>29</v>
      </c>
      <c r="E16" s="11">
        <f>SUM(Tabulka1[[#This Row],[151]:[351]])</f>
        <v>1</v>
      </c>
      <c r="F16" s="25">
        <v>0</v>
      </c>
      <c r="G16" s="30">
        <f>Tabulka1[[#This Row],[Cena v Kč/ks bez DPH]]*1.21</f>
        <v>0</v>
      </c>
      <c r="H16" s="31">
        <f>(Tabulka1[[#This Row],[Cena v Kč/ks bez DPH]]*Tabulka1[[#This Row],[POČET]])</f>
        <v>0</v>
      </c>
      <c r="I16" s="31">
        <f>Tabulka1[[#This Row],[Cena v Kč/ks s DPH]]*Tabulka1[[#This Row],[POČET]]</f>
        <v>0</v>
      </c>
      <c r="J16" s="14">
        <v>1</v>
      </c>
      <c r="K16" s="14"/>
      <c r="L16" s="14"/>
      <c r="M16" s="14"/>
      <c r="N16" s="14"/>
      <c r="O16" s="14"/>
      <c r="P16" s="15"/>
    </row>
    <row r="17" spans="1:16" ht="30" customHeight="1" x14ac:dyDescent="0.35">
      <c r="A17" s="10">
        <v>37</v>
      </c>
      <c r="B17" s="11"/>
      <c r="C17" s="12" t="s">
        <v>7</v>
      </c>
      <c r="D17" s="12"/>
      <c r="E17" s="11">
        <f>SUM(Tabulka1[[#This Row],[151]:[351]])</f>
        <v>1</v>
      </c>
      <c r="F17" s="25">
        <v>0</v>
      </c>
      <c r="G17" s="30">
        <f>Tabulka1[[#This Row],[Cena v Kč/ks bez DPH]]*1.21</f>
        <v>0</v>
      </c>
      <c r="H17" s="31">
        <f>(Tabulka1[[#This Row],[Cena v Kč/ks bez DPH]]*Tabulka1[[#This Row],[POČET]])</f>
        <v>0</v>
      </c>
      <c r="I17" s="31">
        <f>Tabulka1[[#This Row],[Cena v Kč/ks s DPH]]*Tabulka1[[#This Row],[POČET]]</f>
        <v>0</v>
      </c>
      <c r="J17" s="14">
        <v>1</v>
      </c>
      <c r="K17" s="14"/>
      <c r="L17" s="14"/>
      <c r="M17" s="14"/>
      <c r="N17" s="14"/>
      <c r="O17" s="14"/>
      <c r="P17" s="15"/>
    </row>
    <row r="18" spans="1:16" ht="30" customHeight="1" x14ac:dyDescent="0.35">
      <c r="A18" s="10">
        <v>38</v>
      </c>
      <c r="B18" s="11"/>
      <c r="C18" s="12" t="s">
        <v>8</v>
      </c>
      <c r="D18" s="12"/>
      <c r="E18" s="11">
        <f>SUM(Tabulka1[[#This Row],[151]:[351]])</f>
        <v>1</v>
      </c>
      <c r="F18" s="25">
        <v>0</v>
      </c>
      <c r="G18" s="30">
        <f>Tabulka1[[#This Row],[Cena v Kč/ks bez DPH]]*1.21</f>
        <v>0</v>
      </c>
      <c r="H18" s="31">
        <f>(Tabulka1[[#This Row],[Cena v Kč/ks bez DPH]]*Tabulka1[[#This Row],[POČET]])</f>
        <v>0</v>
      </c>
      <c r="I18" s="31">
        <f>Tabulka1[[#This Row],[Cena v Kč/ks s DPH]]*Tabulka1[[#This Row],[POČET]]</f>
        <v>0</v>
      </c>
      <c r="J18" s="14">
        <v>1</v>
      </c>
      <c r="K18" s="14"/>
      <c r="L18" s="14"/>
      <c r="M18" s="14"/>
      <c r="N18" s="14"/>
      <c r="O18" s="14"/>
      <c r="P18" s="15"/>
    </row>
    <row r="19" spans="1:16" ht="16" customHeight="1" thickBot="1" x14ac:dyDescent="0.4">
      <c r="A19" s="5"/>
      <c r="C19" s="6"/>
      <c r="D19" s="6"/>
      <c r="E19" s="5"/>
      <c r="F19" s="6"/>
      <c r="G19" s="6"/>
      <c r="H19" s="7"/>
      <c r="I19" s="7"/>
      <c r="J19" s="5"/>
      <c r="K19" s="5"/>
      <c r="L19" s="5"/>
      <c r="M19" s="5"/>
      <c r="N19" s="5"/>
      <c r="O19" s="5"/>
      <c r="P19" s="5"/>
    </row>
    <row r="20" spans="1:16" ht="16.5" customHeight="1" thickBot="1" x14ac:dyDescent="0.4">
      <c r="G20" s="36" t="s">
        <v>39</v>
      </c>
      <c r="H20" s="37">
        <f>SUM(Tabulka1[Celkem v Kč bez DPH])</f>
        <v>0</v>
      </c>
      <c r="I20" s="35">
        <f>SUM(Tabulka1[Celkem v Kč s DPH])</f>
        <v>0</v>
      </c>
    </row>
    <row r="21" spans="1:16" ht="33" customHeight="1" x14ac:dyDescent="0.35"/>
    <row r="22" spans="1:16" ht="30" customHeight="1" x14ac:dyDescent="0.35"/>
    <row r="23" spans="1:16" ht="30" customHeight="1" x14ac:dyDescent="0.35"/>
    <row r="24" spans="1:16" ht="30" customHeight="1" x14ac:dyDescent="0.35"/>
    <row r="25" spans="1:16" ht="30" customHeight="1" x14ac:dyDescent="0.35"/>
    <row r="26" spans="1:16" ht="30" customHeight="1" x14ac:dyDescent="0.35"/>
    <row r="27" spans="1:16" ht="30" customHeight="1" x14ac:dyDescent="0.35"/>
    <row r="28" spans="1:16" ht="30" customHeight="1" x14ac:dyDescent="0.35"/>
  </sheetData>
  <mergeCells count="3">
    <mergeCell ref="A3:P3"/>
    <mergeCell ref="A1:P1"/>
    <mergeCell ref="J5:P5"/>
  </mergeCells>
  <phoneticPr fontId="6" type="noConversion"/>
  <conditionalFormatting sqref="J2:P2 J5 J6:P1048576">
    <cfRule type="cellIs" dxfId="21" priority="1" operator="between">
      <formula>1</formula>
      <formula>100</formula>
    </cfRule>
  </conditionalFormatting>
  <pageMargins left="0.25" right="0.25" top="0.75" bottom="0.75" header="0.3" footer="0.3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Žák</dc:creator>
  <cp:lastModifiedBy>Mádrová Silvie</cp:lastModifiedBy>
  <cp:lastPrinted>2019-10-17T10:01:14Z</cp:lastPrinted>
  <dcterms:created xsi:type="dcterms:W3CDTF">2018-10-13T15:47:59Z</dcterms:created>
  <dcterms:modified xsi:type="dcterms:W3CDTF">2020-09-24T22:33:27Z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HAVLICKOVA.ALENA@kr-jihomoravsky.cz</vt:lpwstr>
  </property>
  <property fmtid="{D5CDD505-2E9C-101B-9397-08002B2CF9AE}" pid="5" name="MSIP_Label_690ebb53-23a2-471a-9c6e-17bd0d11311e_SetDate">
    <vt:lpwstr>2020-07-16T10:51:28.4118152Z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